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5 ОГМ\9 2025\ПДО 70-БНГРЭ-2025 ЭПБ УПА60-80, бурового оборудования в 2026-2028\1 Запрос\"/>
    </mc:Choice>
  </mc:AlternateContent>
  <xr:revisionPtr revIDLastSave="0" documentId="13_ncr:1_{6D62D6D8-2346-478C-9D70-25D195BD67EE}" xr6:coauthVersionLast="36" xr6:coauthVersionMax="36" xr10:uidLastSave="{00000000-0000-0000-0000-000000000000}"/>
  <bookViews>
    <workbookView xWindow="75" yWindow="180" windowWidth="14070" windowHeight="9345" xr2:uid="{00000000-000D-0000-FFFF-FFFF00000000}"/>
  </bookViews>
  <sheets>
    <sheet name="6.1к" sheetId="4" r:id="rId1"/>
  </sheets>
  <definedNames>
    <definedName name="_xlnm._FilterDatabase" localSheetId="0" hidden="1">'6.1к'!$A$9:$N$23</definedName>
    <definedName name="_xlnm.Print_Area" localSheetId="0">'6.1к'!$A$1:$N$27</definedName>
  </definedNames>
  <calcPr calcId="191029"/>
</workbook>
</file>

<file path=xl/calcChain.xml><?xml version="1.0" encoding="utf-8"?>
<calcChain xmlns="http://schemas.openxmlformats.org/spreadsheetml/2006/main">
  <c r="M20" i="4" l="1"/>
  <c r="M19" i="4"/>
  <c r="M18" i="4"/>
  <c r="M17" i="4"/>
  <c r="M16" i="4"/>
  <c r="M15" i="4"/>
  <c r="M14" i="4"/>
  <c r="M13" i="4"/>
  <c r="M12" i="4"/>
  <c r="L20" i="4"/>
  <c r="L19" i="4"/>
  <c r="L18" i="4"/>
  <c r="L17" i="4"/>
  <c r="L16" i="4"/>
  <c r="L15" i="4"/>
  <c r="L14" i="4"/>
  <c r="L13" i="4"/>
  <c r="L12" i="4"/>
  <c r="L11" i="4"/>
  <c r="K20" i="4"/>
  <c r="K19" i="4"/>
  <c r="K18" i="4"/>
  <c r="K17" i="4"/>
  <c r="K16" i="4"/>
  <c r="K15" i="4"/>
  <c r="K14" i="4"/>
  <c r="K13" i="4"/>
  <c r="K12" i="4"/>
  <c r="K11" i="4"/>
  <c r="D20" i="4"/>
  <c r="D19" i="4"/>
  <c r="D18" i="4"/>
  <c r="D17" i="4"/>
  <c r="D16" i="4"/>
  <c r="D15" i="4"/>
  <c r="D14" i="4"/>
  <c r="D13" i="4"/>
  <c r="D12" i="4"/>
  <c r="D11" i="4"/>
  <c r="M11" i="4"/>
  <c r="M21" i="4" l="1"/>
  <c r="M22" i="4" s="1"/>
  <c r="M23" i="4" s="1"/>
  <c r="K21" i="4"/>
  <c r="K22" i="4" s="1"/>
  <c r="K23" i="4" s="1"/>
  <c r="L21" i="4"/>
  <c r="L22" i="4" s="1"/>
  <c r="L23" i="4" s="1"/>
  <c r="N19" i="4"/>
  <c r="N14" i="4"/>
  <c r="N16" i="4"/>
  <c r="N13" i="4"/>
  <c r="N18" i="4"/>
  <c r="N15" i="4"/>
  <c r="N12" i="4"/>
  <c r="N20" i="4"/>
  <c r="N17" i="4"/>
  <c r="N11" i="4"/>
  <c r="N21" i="4" l="1"/>
  <c r="N22" i="4" s="1"/>
  <c r="N23" i="4" s="1"/>
</calcChain>
</file>

<file path=xl/sharedStrings.xml><?xml version="1.0" encoding="utf-8"?>
<sst xmlns="http://schemas.openxmlformats.org/spreadsheetml/2006/main" count="56" uniqueCount="47">
  <si>
    <t>№ п/п</t>
  </si>
  <si>
    <t>Ед. изм.</t>
  </si>
  <si>
    <t>Кол-во</t>
  </si>
  <si>
    <t xml:space="preserve">КОММЕРЧЕСКОЕ ПРЕДЛОЖЕНИЕ </t>
  </si>
  <si>
    <t>Подпись:_____________/Ф.И.О., должность, организация/</t>
  </si>
  <si>
    <t>Всего:  руб. без НДС</t>
  </si>
  <si>
    <t>НДС (20%)</t>
  </si>
  <si>
    <t>Всего: руб. с НДС</t>
  </si>
  <si>
    <t>Поля, выделенные желтым фоном, заполняются участником закупки в обязательном порядке. ФОРМУЛЫ НЕ ИЗМЕНЯТЬ</t>
  </si>
  <si>
    <t>Полное наименование услуг, без использования сокращений</t>
  </si>
  <si>
    <t>М.П.</t>
  </si>
  <si>
    <t>Набор бурового оборудования БУ 3Д-73 зав. №001</t>
  </si>
  <si>
    <t>Лебедка вспомогательная</t>
  </si>
  <si>
    <t>Объем услуг 2026 г.</t>
  </si>
  <si>
    <t>Объем услуг 2027 г.</t>
  </si>
  <si>
    <t>4</t>
  </si>
  <si>
    <t>5</t>
  </si>
  <si>
    <t>Кронблок</t>
  </si>
  <si>
    <t>Крюкоблок</t>
  </si>
  <si>
    <t>Ротор</t>
  </si>
  <si>
    <t>Стоимость в 2026 г., руб. без учета НДС</t>
  </si>
  <si>
    <t>Стоимость в 2027 г., руб. без учета НДС</t>
  </si>
  <si>
    <t>Итоговая стоимость руб. без учета НДС</t>
  </si>
  <si>
    <t>Цена за ед., в 2026 г. руб. без учета НДС</t>
  </si>
  <si>
    <t>Цена за ед., в 2027 г. руб. без учета НДС</t>
  </si>
  <si>
    <t>Объем услуг 2028 г.</t>
  </si>
  <si>
    <t>Цена за ед., в 2028 г. руб. без учета НДС</t>
  </si>
  <si>
    <t>Стоимость в 2028 г., руб. без учета НДС</t>
  </si>
  <si>
    <t>Ключ машинный буровой</t>
  </si>
  <si>
    <t>Агрегат подъемный УПА 60-80</t>
  </si>
  <si>
    <t>Ключ гидравлический</t>
  </si>
  <si>
    <t>Устройство эвакуации верхового рабочего</t>
  </si>
  <si>
    <t>1</t>
  </si>
  <si>
    <t>2</t>
  </si>
  <si>
    <t>3</t>
  </si>
  <si>
    <t>6</t>
  </si>
  <si>
    <t>7</t>
  </si>
  <si>
    <t>8</t>
  </si>
  <si>
    <t>9</t>
  </si>
  <si>
    <t>10</t>
  </si>
  <si>
    <t>Таль ручная</t>
  </si>
  <si>
    <t>Изготовление паспорта на НБО</t>
  </si>
  <si>
    <t>Номер и наименование лота: ПДО 70-БНГРЭ-2025. Лот №1. "Оказание услуг по проведению экспертизы промышленной безопасности (ЭПБ) подъемных агрегатов УПА 60/80, бурового оборудования и изготовления паспортов в 2026-2028гг."</t>
  </si>
  <si>
    <t>Форма 6к "Коммерческое предложение"</t>
  </si>
  <si>
    <t>шт.</t>
  </si>
  <si>
    <t>ИНН (или иной идентификационный номер) участника: ________________________</t>
  </si>
  <si>
    <t>Участник закупки: 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</si>
</sst>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Fill="1" applyAlignment="1"/>
    <xf numFmtId="0" fontId="3" fillId="0" borderId="0" xfId="0" applyFont="1" applyBorder="1" applyAlignment="1"/>
    <xf numFmtId="0" fontId="3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 wrapText="1"/>
    </xf>
    <xf numFmtId="0" fontId="3" fillId="2" borderId="0" xfId="0" applyFont="1" applyFill="1" applyAlignment="1"/>
    <xf numFmtId="164" fontId="3" fillId="0" borderId="0" xfId="2" applyNumberFormat="1" applyFont="1" applyAlignment="1" applyProtection="1">
      <alignment horizontal="center" vertical="center"/>
      <protection hidden="1"/>
    </xf>
    <xf numFmtId="164" fontId="3" fillId="0" borderId="0" xfId="2" applyNumberFormat="1" applyFont="1" applyAlignment="1" applyProtection="1">
      <alignment horizontal="center" vertical="center" wrapText="1"/>
      <protection hidden="1"/>
    </xf>
    <xf numFmtId="0" fontId="3" fillId="0" borderId="0" xfId="1" applyNumberFormat="1" applyFont="1" applyProtection="1">
      <protection hidden="1"/>
    </xf>
    <xf numFmtId="0" fontId="6" fillId="0" borderId="0" xfId="0" applyFont="1"/>
    <xf numFmtId="0" fontId="1" fillId="0" borderId="0" xfId="0" applyFo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/>
    <xf numFmtId="0" fontId="3" fillId="0" borderId="0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2" borderId="0" xfId="0" applyFont="1" applyFill="1" applyBorder="1" applyAlignment="1"/>
    <xf numFmtId="1" fontId="8" fillId="0" borderId="1" xfId="0" applyNumberFormat="1" applyFont="1" applyBorder="1" applyAlignment="1">
      <alignment horizontal="center" vertical="center" wrapText="1"/>
    </xf>
    <xf numFmtId="0" fontId="3" fillId="0" borderId="0" xfId="1" applyNumberFormat="1" applyFont="1" applyAlignment="1" applyProtection="1">
      <protection hidden="1"/>
    </xf>
    <xf numFmtId="0" fontId="6" fillId="0" borderId="0" xfId="0" applyFont="1" applyAlignment="1"/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2" fontId="1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0" xfId="0" applyFont="1" applyBorder="1" applyAlignment="1"/>
    <xf numFmtId="2" fontId="12" fillId="0" borderId="1" xfId="0" applyNumberFormat="1" applyFont="1" applyFill="1" applyBorder="1" applyAlignment="1"/>
    <xf numFmtId="0" fontId="5" fillId="0" borderId="0" xfId="0" applyFont="1" applyAlignment="1"/>
    <xf numFmtId="49" fontId="10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0" fontId="11" fillId="0" borderId="1" xfId="0" applyFont="1" applyBorder="1"/>
    <xf numFmtId="0" fontId="1" fillId="0" borderId="1" xfId="0" applyFont="1" applyBorder="1"/>
    <xf numFmtId="4" fontId="7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1" applyFont="1" applyAlignment="1" applyProtection="1">
      <alignment horizontal="left" vertical="center" wrapText="1"/>
      <protection hidden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3" fillId="2" borderId="0" xfId="1" applyFont="1" applyFill="1" applyAlignment="1" applyProtection="1">
      <alignment vertical="center"/>
      <protection locked="0" hidden="1"/>
    </xf>
    <xf numFmtId="164" fontId="3" fillId="2" borderId="0" xfId="2" applyNumberFormat="1" applyFont="1" applyFill="1" applyAlignment="1" applyProtection="1">
      <alignment horizontal="center" vertical="center"/>
      <protection hidden="1"/>
    </xf>
    <xf numFmtId="164" fontId="3" fillId="2" borderId="0" xfId="2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5 2" xfId="1" xr:uid="{00000000-0005-0000-0000-000001000000}"/>
    <cellStyle name="Финансовый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0</xdr:colOff>
      <xdr:row>7</xdr:row>
      <xdr:rowOff>38100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3434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13</xdr:col>
      <xdr:colOff>247650</xdr:colOff>
      <xdr:row>2</xdr:row>
      <xdr:rowOff>0</xdr:rowOff>
    </xdr:from>
    <xdr:to>
      <xdr:col>14</xdr:col>
      <xdr:colOff>160617</xdr:colOff>
      <xdr:row>8</xdr:row>
      <xdr:rowOff>128307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144000" y="323850"/>
          <a:ext cx="121285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0</xdr:colOff>
      <xdr:row>7</xdr:row>
      <xdr:rowOff>38100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3434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13</xdr:col>
      <xdr:colOff>247650</xdr:colOff>
      <xdr:row>2</xdr:row>
      <xdr:rowOff>0</xdr:rowOff>
    </xdr:from>
    <xdr:to>
      <xdr:col>14</xdr:col>
      <xdr:colOff>36792</xdr:colOff>
      <xdr:row>8</xdr:row>
      <xdr:rowOff>28575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144000" y="323850"/>
          <a:ext cx="10890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8</xdr:row>
      <xdr:rowOff>38100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343400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13</xdr:col>
      <xdr:colOff>247650</xdr:colOff>
      <xdr:row>3</xdr:row>
      <xdr:rowOff>0</xdr:rowOff>
    </xdr:from>
    <xdr:to>
      <xdr:col>13</xdr:col>
      <xdr:colOff>941667</xdr:colOff>
      <xdr:row>8</xdr:row>
      <xdr:rowOff>285750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144000" y="485775"/>
          <a:ext cx="94615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8</xdr:row>
      <xdr:rowOff>38100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43400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13</xdr:col>
      <xdr:colOff>247650</xdr:colOff>
      <xdr:row>3</xdr:row>
      <xdr:rowOff>0</xdr:rowOff>
    </xdr:from>
    <xdr:to>
      <xdr:col>13</xdr:col>
      <xdr:colOff>817842</xdr:colOff>
      <xdr:row>8</xdr:row>
      <xdr:rowOff>185457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144000" y="485775"/>
          <a:ext cx="8223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0</xdr:colOff>
      <xdr:row>8</xdr:row>
      <xdr:rowOff>285750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1468100" y="485775"/>
          <a:ext cx="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zoomScaleNormal="100" zoomScaleSheetLayoutView="85" workbookViewId="0">
      <selection activeCell="G17" sqref="G17"/>
    </sheetView>
  </sheetViews>
  <sheetFormatPr defaultColWidth="9.140625" defaultRowHeight="12.75" x14ac:dyDescent="0.2"/>
  <cols>
    <col min="1" max="1" width="8.85546875" style="16" customWidth="1"/>
    <col min="2" max="2" width="42.5703125" style="16" customWidth="1"/>
    <col min="3" max="7" width="8.7109375" style="16" customWidth="1"/>
    <col min="8" max="13" width="15.7109375" style="31" customWidth="1"/>
    <col min="14" max="14" width="15.7109375" style="41" customWidth="1"/>
    <col min="15" max="16384" width="9.140625" style="16"/>
  </cols>
  <sheetData>
    <row r="1" spans="1:15" s="4" customFormat="1" x14ac:dyDescent="0.2">
      <c r="A1" s="1"/>
      <c r="B1" s="1"/>
      <c r="C1" s="1"/>
      <c r="D1" s="1"/>
      <c r="E1" s="1"/>
      <c r="F1" s="1"/>
      <c r="G1" s="3"/>
      <c r="H1" s="6"/>
      <c r="I1" s="6"/>
      <c r="J1" s="6"/>
      <c r="K1" s="6"/>
      <c r="L1" s="6"/>
      <c r="M1" s="6"/>
      <c r="N1" s="3" t="s">
        <v>43</v>
      </c>
    </row>
    <row r="2" spans="1:15" s="4" customFormat="1" x14ac:dyDescent="0.2">
      <c r="A2" s="5" t="s">
        <v>3</v>
      </c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6"/>
    </row>
    <row r="3" spans="1:15" s="4" customFormat="1" x14ac:dyDescent="0.2">
      <c r="A3" s="2"/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6"/>
    </row>
    <row r="4" spans="1:15" s="4" customFormat="1" x14ac:dyDescent="0.2">
      <c r="A4" s="54" t="s">
        <v>46</v>
      </c>
      <c r="B4" s="55"/>
      <c r="C4" s="13"/>
      <c r="D4" s="14"/>
      <c r="E4" s="14"/>
      <c r="F4" s="15"/>
      <c r="G4" s="15"/>
      <c r="H4" s="30"/>
      <c r="I4" s="30"/>
      <c r="J4" s="30"/>
      <c r="K4" s="30"/>
      <c r="L4" s="30"/>
      <c r="M4" s="30"/>
      <c r="N4" s="39"/>
      <c r="O4" s="6"/>
    </row>
    <row r="5" spans="1:15" s="4" customFormat="1" x14ac:dyDescent="0.2">
      <c r="A5" s="54" t="s">
        <v>45</v>
      </c>
      <c r="B5" s="55"/>
      <c r="C5" s="55"/>
      <c r="D5" s="56"/>
      <c r="E5" s="14"/>
      <c r="F5" s="15"/>
      <c r="G5" s="15"/>
      <c r="H5" s="30"/>
      <c r="I5" s="30"/>
      <c r="J5" s="30"/>
      <c r="K5" s="30"/>
      <c r="L5" s="30"/>
      <c r="M5" s="30"/>
      <c r="N5" s="1"/>
      <c r="O5" s="6"/>
    </row>
    <row r="6" spans="1:15" s="9" customFormat="1" x14ac:dyDescent="0.2">
      <c r="A6" s="50" t="s">
        <v>42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39"/>
      <c r="O6" s="8"/>
    </row>
    <row r="7" spans="1:15" s="9" customFormat="1" x14ac:dyDescent="0.2">
      <c r="A7" s="4"/>
      <c r="B7" s="4"/>
      <c r="C7" s="4"/>
      <c r="D7" s="7"/>
      <c r="E7" s="7"/>
      <c r="F7" s="7"/>
      <c r="G7" s="7"/>
      <c r="H7" s="7"/>
      <c r="I7" s="7"/>
      <c r="J7" s="7"/>
      <c r="K7" s="7"/>
      <c r="L7" s="7"/>
      <c r="M7" s="7"/>
      <c r="N7" s="39"/>
      <c r="O7" s="8"/>
    </row>
    <row r="8" spans="1:15" s="9" customFormat="1" x14ac:dyDescent="0.2">
      <c r="A8" s="12" t="s">
        <v>8</v>
      </c>
      <c r="B8" s="12"/>
      <c r="C8" s="12"/>
      <c r="D8" s="12"/>
      <c r="E8" s="12"/>
      <c r="F8" s="12"/>
      <c r="G8" s="28"/>
      <c r="H8" s="28"/>
      <c r="I8" s="28"/>
      <c r="J8" s="28"/>
      <c r="K8" s="7"/>
      <c r="L8" s="7"/>
      <c r="M8" s="7"/>
      <c r="N8" s="39"/>
      <c r="O8" s="8"/>
    </row>
    <row r="9" spans="1:15" s="17" customFormat="1" ht="75" customHeight="1" x14ac:dyDescent="0.2">
      <c r="A9" s="25" t="s">
        <v>0</v>
      </c>
      <c r="B9" s="25" t="s">
        <v>9</v>
      </c>
      <c r="C9" s="25" t="s">
        <v>1</v>
      </c>
      <c r="D9" s="25" t="s">
        <v>2</v>
      </c>
      <c r="E9" s="25" t="s">
        <v>13</v>
      </c>
      <c r="F9" s="25" t="s">
        <v>14</v>
      </c>
      <c r="G9" s="25" t="s">
        <v>25</v>
      </c>
      <c r="H9" s="25" t="s">
        <v>23</v>
      </c>
      <c r="I9" s="25" t="s">
        <v>24</v>
      </c>
      <c r="J9" s="25" t="s">
        <v>26</v>
      </c>
      <c r="K9" s="25" t="s">
        <v>20</v>
      </c>
      <c r="L9" s="25" t="s">
        <v>21</v>
      </c>
      <c r="M9" s="25" t="s">
        <v>27</v>
      </c>
      <c r="N9" s="25" t="s">
        <v>22</v>
      </c>
    </row>
    <row r="10" spans="1:15" s="17" customFormat="1" ht="13.5" x14ac:dyDescent="0.2">
      <c r="A10" s="51" t="s">
        <v>11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3"/>
    </row>
    <row r="11" spans="1:15" s="17" customFormat="1" ht="13.5" x14ac:dyDescent="0.2">
      <c r="A11" s="42" t="s">
        <v>32</v>
      </c>
      <c r="B11" s="27" t="s">
        <v>28</v>
      </c>
      <c r="C11" s="26" t="s">
        <v>44</v>
      </c>
      <c r="D11" s="29">
        <f t="shared" ref="D11:D20" si="0">SUM(E11:G11)</f>
        <v>49</v>
      </c>
      <c r="E11" s="29">
        <v>5</v>
      </c>
      <c r="F11" s="29">
        <v>21</v>
      </c>
      <c r="G11" s="29">
        <v>23</v>
      </c>
      <c r="H11" s="43">
        <v>0</v>
      </c>
      <c r="I11" s="43">
        <v>0</v>
      </c>
      <c r="J11" s="43">
        <v>0</v>
      </c>
      <c r="K11" s="44">
        <f t="shared" ref="K11:K20" si="1">E11*H11</f>
        <v>0</v>
      </c>
      <c r="L11" s="44">
        <f t="shared" ref="L11:L20" si="2">F11*I11</f>
        <v>0</v>
      </c>
      <c r="M11" s="44">
        <f t="shared" ref="M11:M20" si="3">J11*G11</f>
        <v>0</v>
      </c>
      <c r="N11" s="40">
        <f t="shared" ref="N11:N20" si="4">SUM(K11:M11)</f>
        <v>0</v>
      </c>
    </row>
    <row r="12" spans="1:15" s="17" customFormat="1" ht="13.5" x14ac:dyDescent="0.2">
      <c r="A12" s="42" t="s">
        <v>33</v>
      </c>
      <c r="B12" s="27" t="s">
        <v>12</v>
      </c>
      <c r="C12" s="26" t="s">
        <v>44</v>
      </c>
      <c r="D12" s="29">
        <f t="shared" si="0"/>
        <v>28</v>
      </c>
      <c r="E12" s="29">
        <v>0</v>
      </c>
      <c r="F12" s="29">
        <v>14</v>
      </c>
      <c r="G12" s="29">
        <v>14</v>
      </c>
      <c r="H12" s="43">
        <v>0</v>
      </c>
      <c r="I12" s="43">
        <v>0</v>
      </c>
      <c r="J12" s="43">
        <v>0</v>
      </c>
      <c r="K12" s="44">
        <f t="shared" si="1"/>
        <v>0</v>
      </c>
      <c r="L12" s="44">
        <f t="shared" si="2"/>
        <v>0</v>
      </c>
      <c r="M12" s="44">
        <f t="shared" si="3"/>
        <v>0</v>
      </c>
      <c r="N12" s="40">
        <f t="shared" si="4"/>
        <v>0</v>
      </c>
    </row>
    <row r="13" spans="1:15" s="17" customFormat="1" ht="13.5" x14ac:dyDescent="0.2">
      <c r="A13" s="42" t="s">
        <v>34</v>
      </c>
      <c r="B13" s="27" t="s">
        <v>29</v>
      </c>
      <c r="C13" s="26" t="s">
        <v>44</v>
      </c>
      <c r="D13" s="29">
        <f t="shared" si="0"/>
        <v>3</v>
      </c>
      <c r="E13" s="29">
        <v>1</v>
      </c>
      <c r="F13" s="29">
        <v>1</v>
      </c>
      <c r="G13" s="29">
        <v>1</v>
      </c>
      <c r="H13" s="43">
        <v>0</v>
      </c>
      <c r="I13" s="43">
        <v>0</v>
      </c>
      <c r="J13" s="43">
        <v>0</v>
      </c>
      <c r="K13" s="44">
        <f t="shared" si="1"/>
        <v>0</v>
      </c>
      <c r="L13" s="44">
        <f t="shared" si="2"/>
        <v>0</v>
      </c>
      <c r="M13" s="44">
        <f t="shared" si="3"/>
        <v>0</v>
      </c>
      <c r="N13" s="40">
        <f t="shared" si="4"/>
        <v>0</v>
      </c>
    </row>
    <row r="14" spans="1:15" s="17" customFormat="1" ht="13.5" x14ac:dyDescent="0.2">
      <c r="A14" s="42" t="s">
        <v>15</v>
      </c>
      <c r="B14" s="27" t="s">
        <v>30</v>
      </c>
      <c r="C14" s="26" t="s">
        <v>44</v>
      </c>
      <c r="D14" s="29">
        <f t="shared" si="0"/>
        <v>48</v>
      </c>
      <c r="E14" s="29">
        <v>10</v>
      </c>
      <c r="F14" s="29">
        <v>17</v>
      </c>
      <c r="G14" s="29">
        <v>21</v>
      </c>
      <c r="H14" s="43">
        <v>0</v>
      </c>
      <c r="I14" s="43">
        <v>0</v>
      </c>
      <c r="J14" s="43">
        <v>0</v>
      </c>
      <c r="K14" s="44">
        <f t="shared" si="1"/>
        <v>0</v>
      </c>
      <c r="L14" s="44">
        <f t="shared" si="2"/>
        <v>0</v>
      </c>
      <c r="M14" s="44">
        <f t="shared" si="3"/>
        <v>0</v>
      </c>
      <c r="N14" s="40">
        <f t="shared" si="4"/>
        <v>0</v>
      </c>
    </row>
    <row r="15" spans="1:15" s="17" customFormat="1" ht="13.5" x14ac:dyDescent="0.2">
      <c r="A15" s="42" t="s">
        <v>16</v>
      </c>
      <c r="B15" s="27" t="s">
        <v>31</v>
      </c>
      <c r="C15" s="26" t="s">
        <v>44</v>
      </c>
      <c r="D15" s="29">
        <f t="shared" si="0"/>
        <v>6</v>
      </c>
      <c r="E15" s="29">
        <v>2</v>
      </c>
      <c r="F15" s="29">
        <v>2</v>
      </c>
      <c r="G15" s="29">
        <v>2</v>
      </c>
      <c r="H15" s="43">
        <v>0</v>
      </c>
      <c r="I15" s="43">
        <v>0</v>
      </c>
      <c r="J15" s="43">
        <v>0</v>
      </c>
      <c r="K15" s="44">
        <f t="shared" si="1"/>
        <v>0</v>
      </c>
      <c r="L15" s="44">
        <f t="shared" si="2"/>
        <v>0</v>
      </c>
      <c r="M15" s="44">
        <f t="shared" si="3"/>
        <v>0</v>
      </c>
      <c r="N15" s="40">
        <f t="shared" si="4"/>
        <v>0</v>
      </c>
    </row>
    <row r="16" spans="1:15" s="17" customFormat="1" ht="13.5" x14ac:dyDescent="0.2">
      <c r="A16" s="42" t="s">
        <v>35</v>
      </c>
      <c r="B16" s="27" t="s">
        <v>17</v>
      </c>
      <c r="C16" s="26" t="s">
        <v>44</v>
      </c>
      <c r="D16" s="29">
        <f t="shared" si="0"/>
        <v>17</v>
      </c>
      <c r="E16" s="29">
        <v>3</v>
      </c>
      <c r="F16" s="29">
        <v>6</v>
      </c>
      <c r="G16" s="29">
        <v>8</v>
      </c>
      <c r="H16" s="43">
        <v>0</v>
      </c>
      <c r="I16" s="43">
        <v>0</v>
      </c>
      <c r="J16" s="43">
        <v>0</v>
      </c>
      <c r="K16" s="44">
        <f t="shared" si="1"/>
        <v>0</v>
      </c>
      <c r="L16" s="44">
        <f t="shared" si="2"/>
        <v>0</v>
      </c>
      <c r="M16" s="44">
        <f t="shared" si="3"/>
        <v>0</v>
      </c>
      <c r="N16" s="40">
        <f t="shared" si="4"/>
        <v>0</v>
      </c>
    </row>
    <row r="17" spans="1:14" s="17" customFormat="1" ht="13.5" x14ac:dyDescent="0.2">
      <c r="A17" s="42" t="s">
        <v>36</v>
      </c>
      <c r="B17" s="45" t="s">
        <v>18</v>
      </c>
      <c r="C17" s="26" t="s">
        <v>44</v>
      </c>
      <c r="D17" s="29">
        <f t="shared" si="0"/>
        <v>17</v>
      </c>
      <c r="E17" s="29">
        <v>3</v>
      </c>
      <c r="F17" s="29">
        <v>6</v>
      </c>
      <c r="G17" s="29">
        <v>8</v>
      </c>
      <c r="H17" s="43">
        <v>0</v>
      </c>
      <c r="I17" s="43">
        <v>0</v>
      </c>
      <c r="J17" s="43">
        <v>0</v>
      </c>
      <c r="K17" s="44">
        <f t="shared" si="1"/>
        <v>0</v>
      </c>
      <c r="L17" s="44">
        <f t="shared" si="2"/>
        <v>0</v>
      </c>
      <c r="M17" s="44">
        <f t="shared" si="3"/>
        <v>0</v>
      </c>
      <c r="N17" s="40">
        <f t="shared" si="4"/>
        <v>0</v>
      </c>
    </row>
    <row r="18" spans="1:14" s="17" customFormat="1" ht="13.5" x14ac:dyDescent="0.2">
      <c r="A18" s="42" t="s">
        <v>37</v>
      </c>
      <c r="B18" s="27" t="s">
        <v>19</v>
      </c>
      <c r="C18" s="26" t="s">
        <v>44</v>
      </c>
      <c r="D18" s="29">
        <f t="shared" si="0"/>
        <v>17</v>
      </c>
      <c r="E18" s="29">
        <v>3</v>
      </c>
      <c r="F18" s="29">
        <v>6</v>
      </c>
      <c r="G18" s="29">
        <v>8</v>
      </c>
      <c r="H18" s="43">
        <v>0</v>
      </c>
      <c r="I18" s="43">
        <v>0</v>
      </c>
      <c r="J18" s="43">
        <v>0</v>
      </c>
      <c r="K18" s="44">
        <f t="shared" si="1"/>
        <v>0</v>
      </c>
      <c r="L18" s="44">
        <f t="shared" si="2"/>
        <v>0</v>
      </c>
      <c r="M18" s="44">
        <f t="shared" si="3"/>
        <v>0</v>
      </c>
      <c r="N18" s="40">
        <f t="shared" si="4"/>
        <v>0</v>
      </c>
    </row>
    <row r="19" spans="1:14" s="17" customFormat="1" ht="13.5" x14ac:dyDescent="0.2">
      <c r="A19" s="42" t="s">
        <v>38</v>
      </c>
      <c r="B19" s="46" t="s">
        <v>40</v>
      </c>
      <c r="C19" s="26" t="s">
        <v>44</v>
      </c>
      <c r="D19" s="29">
        <f t="shared" si="0"/>
        <v>36</v>
      </c>
      <c r="E19" s="29">
        <v>0</v>
      </c>
      <c r="F19" s="29">
        <v>18</v>
      </c>
      <c r="G19" s="29">
        <v>18</v>
      </c>
      <c r="H19" s="43">
        <v>0</v>
      </c>
      <c r="I19" s="43">
        <v>0</v>
      </c>
      <c r="J19" s="43">
        <v>0</v>
      </c>
      <c r="K19" s="44">
        <f t="shared" si="1"/>
        <v>0</v>
      </c>
      <c r="L19" s="44">
        <f t="shared" si="2"/>
        <v>0</v>
      </c>
      <c r="M19" s="44">
        <f t="shared" si="3"/>
        <v>0</v>
      </c>
      <c r="N19" s="40">
        <f t="shared" si="4"/>
        <v>0</v>
      </c>
    </row>
    <row r="20" spans="1:14" s="17" customFormat="1" ht="13.5" x14ac:dyDescent="0.2">
      <c r="A20" s="42" t="s">
        <v>39</v>
      </c>
      <c r="B20" s="27" t="s">
        <v>41</v>
      </c>
      <c r="C20" s="26" t="s">
        <v>44</v>
      </c>
      <c r="D20" s="29">
        <f t="shared" si="0"/>
        <v>2</v>
      </c>
      <c r="E20" s="29">
        <v>1</v>
      </c>
      <c r="F20" s="29">
        <v>1</v>
      </c>
      <c r="G20" s="29">
        <v>0</v>
      </c>
      <c r="H20" s="43">
        <v>0</v>
      </c>
      <c r="I20" s="43">
        <v>0</v>
      </c>
      <c r="J20" s="43">
        <v>0</v>
      </c>
      <c r="K20" s="44">
        <f t="shared" si="1"/>
        <v>0</v>
      </c>
      <c r="L20" s="44">
        <f t="shared" si="2"/>
        <v>0</v>
      </c>
      <c r="M20" s="44">
        <f t="shared" si="3"/>
        <v>0</v>
      </c>
      <c r="N20" s="40">
        <f t="shared" si="4"/>
        <v>0</v>
      </c>
    </row>
    <row r="21" spans="1:14" s="23" customFormat="1" ht="13.5" x14ac:dyDescent="0.2">
      <c r="A21" s="32"/>
      <c r="B21" s="33" t="s">
        <v>5</v>
      </c>
      <c r="C21" s="34"/>
      <c r="D21" s="34"/>
      <c r="E21" s="35"/>
      <c r="F21" s="36"/>
      <c r="G21" s="35"/>
      <c r="H21" s="37"/>
      <c r="I21" s="37"/>
      <c r="J21" s="37"/>
      <c r="K21" s="47">
        <f>SUM(K11:K20,)</f>
        <v>0</v>
      </c>
      <c r="L21" s="47">
        <f>SUM(L11:L20)</f>
        <v>0</v>
      </c>
      <c r="M21" s="47">
        <f>SUM(M11:M20)</f>
        <v>0</v>
      </c>
      <c r="N21" s="47">
        <f>SUM(N11:N20)</f>
        <v>0</v>
      </c>
    </row>
    <row r="22" spans="1:14" s="23" customFormat="1" ht="13.5" x14ac:dyDescent="0.2">
      <c r="A22" s="32"/>
      <c r="B22" s="33" t="s">
        <v>6</v>
      </c>
      <c r="C22" s="34"/>
      <c r="D22" s="34"/>
      <c r="E22" s="35"/>
      <c r="F22" s="36"/>
      <c r="G22" s="35"/>
      <c r="H22" s="35"/>
      <c r="I22" s="35"/>
      <c r="J22" s="35"/>
      <c r="K22" s="47">
        <f t="shared" ref="K22:N22" si="5">K21*0.2</f>
        <v>0</v>
      </c>
      <c r="L22" s="47">
        <f t="shared" si="5"/>
        <v>0</v>
      </c>
      <c r="M22" s="47">
        <f t="shared" si="5"/>
        <v>0</v>
      </c>
      <c r="N22" s="47">
        <f t="shared" si="5"/>
        <v>0</v>
      </c>
    </row>
    <row r="23" spans="1:14" s="23" customFormat="1" ht="13.5" x14ac:dyDescent="0.2">
      <c r="A23" s="32"/>
      <c r="B23" s="33" t="s">
        <v>7</v>
      </c>
      <c r="C23" s="34"/>
      <c r="D23" s="34"/>
      <c r="E23" s="35"/>
      <c r="F23" s="36"/>
      <c r="G23" s="35"/>
      <c r="H23" s="35"/>
      <c r="I23" s="35"/>
      <c r="J23" s="35"/>
      <c r="K23" s="47">
        <f t="shared" ref="K23:N23" si="6">K22+K21</f>
        <v>0</v>
      </c>
      <c r="L23" s="47">
        <f t="shared" si="6"/>
        <v>0</v>
      </c>
      <c r="M23" s="47">
        <f t="shared" si="6"/>
        <v>0</v>
      </c>
      <c r="N23" s="47">
        <f t="shared" si="6"/>
        <v>0</v>
      </c>
    </row>
    <row r="24" spans="1:14" x14ac:dyDescent="0.2">
      <c r="A24" s="18"/>
      <c r="B24" s="19"/>
      <c r="C24" s="20"/>
      <c r="D24" s="20"/>
      <c r="E24" s="10"/>
      <c r="F24" s="21"/>
      <c r="G24" s="22"/>
      <c r="H24" s="22"/>
      <c r="I24" s="22"/>
      <c r="J24" s="22"/>
      <c r="K24" s="22"/>
      <c r="L24" s="22"/>
      <c r="M24" s="22"/>
    </row>
    <row r="25" spans="1:14" ht="15" customHeight="1" x14ac:dyDescent="0.2">
      <c r="B25" s="24"/>
      <c r="C25" s="24"/>
      <c r="D25" s="24"/>
      <c r="E25" s="24"/>
      <c r="F25" s="24"/>
    </row>
    <row r="26" spans="1:14" s="8" customFormat="1" ht="12.75" customHeight="1" x14ac:dyDescent="0.2">
      <c r="A26" s="11"/>
      <c r="B26" s="49" t="s">
        <v>4</v>
      </c>
      <c r="C26" s="49"/>
      <c r="D26" s="49"/>
      <c r="E26" s="49"/>
      <c r="F26" s="49"/>
      <c r="H26" s="6"/>
      <c r="I26" s="6"/>
      <c r="J26" s="6"/>
      <c r="K26" s="6"/>
      <c r="L26" s="6"/>
      <c r="M26" s="6"/>
      <c r="N26" s="38"/>
    </row>
    <row r="27" spans="1:14" s="8" customFormat="1" x14ac:dyDescent="0.2">
      <c r="A27" s="48" t="s">
        <v>10</v>
      </c>
      <c r="B27" s="48"/>
      <c r="C27" s="48"/>
      <c r="D27" s="48"/>
      <c r="H27" s="6"/>
      <c r="I27" s="6"/>
      <c r="J27" s="6"/>
      <c r="K27" s="6"/>
      <c r="L27" s="6"/>
      <c r="M27" s="6"/>
      <c r="N27" s="38"/>
    </row>
  </sheetData>
  <autoFilter ref="A9:N23" xr:uid="{04A6EAB8-0FA6-46EC-8B9E-348EFB89FE54}"/>
  <mergeCells count="4">
    <mergeCell ref="A27:D27"/>
    <mergeCell ref="B26:F26"/>
    <mergeCell ref="A6:M6"/>
    <mergeCell ref="A10:N10"/>
  </mergeCells>
  <pageMargins left="0.23622047244094491" right="0.23622047244094491" top="0.35433070866141736" bottom="0.35433070866141736" header="0.31496062992125984" footer="0.31496062992125984"/>
  <pageSetup paperSize="9" scale="34" fitToWidth="0" fitToHeight="0" orientation="portrait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Smetchik</dc:creator>
  <cp:lastModifiedBy>Коровин Александр Владимирович</cp:lastModifiedBy>
  <cp:lastPrinted>2018-09-29T05:13:45Z</cp:lastPrinted>
  <dcterms:created xsi:type="dcterms:W3CDTF">2012-08-15T07:38:00Z</dcterms:created>
  <dcterms:modified xsi:type="dcterms:W3CDTF">2025-10-07T08:41:37Z</dcterms:modified>
</cp:coreProperties>
</file>